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alterija\Desktop\"/>
    </mc:Choice>
  </mc:AlternateContent>
  <bookViews>
    <workbookView xWindow="0" yWindow="0" windowWidth="23040" windowHeight="8040"/>
  </bookViews>
  <sheets>
    <sheet name="Lapas1" sheetId="2" r:id="rId1"/>
  </sheets>
  <calcPr calcId="162913"/>
</workbook>
</file>

<file path=xl/calcChain.xml><?xml version="1.0" encoding="utf-8"?>
<calcChain xmlns="http://schemas.openxmlformats.org/spreadsheetml/2006/main">
  <c r="F12" i="2" l="1"/>
  <c r="E12" i="2"/>
  <c r="F16" i="2"/>
  <c r="E16" i="2"/>
  <c r="F15" i="2"/>
  <c r="E15" i="2"/>
  <c r="F14" i="2"/>
  <c r="E14" i="2"/>
  <c r="E13" i="2"/>
  <c r="F13" i="2"/>
  <c r="F11" i="2"/>
  <c r="E11" i="2"/>
  <c r="F10" i="2"/>
  <c r="E10" i="2"/>
  <c r="C19" i="2"/>
  <c r="C16" i="2"/>
  <c r="C11" i="2"/>
</calcChain>
</file>

<file path=xl/sharedStrings.xml><?xml version="1.0" encoding="utf-8"?>
<sst xmlns="http://schemas.openxmlformats.org/spreadsheetml/2006/main" count="45" uniqueCount="44">
  <si>
    <t>Klaipėdos Hermano Zudermano gimnazija, 190451858</t>
  </si>
  <si>
    <t>(Įstaigos pavadinimas, kodas)</t>
  </si>
  <si>
    <t>VIDUTINIO MĖNESINIO BRUTO DARBO UŽMOKESČIO ATASKAITA</t>
  </si>
  <si>
    <t>2022 m. sausio 20 d.</t>
  </si>
  <si>
    <t>Eil.</t>
  </si>
  <si>
    <t>Pareigų (pareigybės) pavadinimas</t>
  </si>
  <si>
    <t xml:space="preserve">Etatų </t>
  </si>
  <si>
    <t>Darbuotojų</t>
  </si>
  <si>
    <t>Vidutinis mėnesinis bruto darbo užmokestis (Eur)</t>
  </si>
  <si>
    <t>Nr.</t>
  </si>
  <si>
    <t/>
  </si>
  <si>
    <t>skaičius</t>
  </si>
  <si>
    <t>2021 m. 4 ketvirtis</t>
  </si>
  <si>
    <t>2020 m.</t>
  </si>
  <si>
    <t>Kiemsargis</t>
  </si>
  <si>
    <t>Mokytojas</t>
  </si>
  <si>
    <t>1612,90</t>
  </si>
  <si>
    <t>862,74</t>
  </si>
  <si>
    <t>Mokytojas ekspertas</t>
  </si>
  <si>
    <t>2336,81</t>
  </si>
  <si>
    <t>1743,33</t>
  </si>
  <si>
    <t>Mokytojas metodininkas</t>
  </si>
  <si>
    <t>1987,38</t>
  </si>
  <si>
    <t>1586,16</t>
  </si>
  <si>
    <t>Mokytojo padėjėjas</t>
  </si>
  <si>
    <t>1086,78</t>
  </si>
  <si>
    <t>Pailgintos  dienos grupės auklėtojas</t>
  </si>
  <si>
    <t>1212,22</t>
  </si>
  <si>
    <t>Pastatų ir sistemų priežiūros, einamojo remonto darbininkas</t>
  </si>
  <si>
    <t>696,80</t>
  </si>
  <si>
    <t>Rūbininkas-budėtojas</t>
  </si>
  <si>
    <t>706,20</t>
  </si>
  <si>
    <t>658,58</t>
  </si>
  <si>
    <t>Valytojas</t>
  </si>
  <si>
    <t>821,52</t>
  </si>
  <si>
    <t>Vyresnysis mokytojas</t>
  </si>
  <si>
    <t>1801,48</t>
  </si>
  <si>
    <t>1322,14</t>
  </si>
  <si>
    <t>Bibliotekininkas, Profesijos patarėjas</t>
  </si>
  <si>
    <t>Duomenų bazės ir IKT specialistai</t>
  </si>
  <si>
    <t>Laborantas, Elektrikas</t>
  </si>
  <si>
    <t>Dokumentų koordinavimo specialistas, raštinės administratorius</t>
  </si>
  <si>
    <t>Švietimo pagalbos specialistai(Logopedas, psichologas, Soc pedagogas, Spec. Pedagogas)</t>
  </si>
  <si>
    <t>Gimnazijos vadovai (Direktoriaus pavaduotojas ugdymui, Direktorius, Direktoriaus pavaduotojas)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</si>
</sst>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27]#,##0.00;\-#,##0.00"/>
    <numFmt numFmtId="165" formatCode="[$-10427]0;\(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16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horizontal="left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165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2" fontId="2" fillId="0" borderId="3" xfId="1" applyNumberFormat="1" applyFont="1" applyFill="1" applyBorder="1" applyAlignment="1">
      <alignment horizontal="righ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8" workbookViewId="0">
      <selection activeCell="F25" sqref="F25"/>
    </sheetView>
  </sheetViews>
  <sheetFormatPr defaultRowHeight="14.4" x14ac:dyDescent="0.3"/>
  <cols>
    <col min="1" max="1" width="5.44140625" customWidth="1"/>
    <col min="2" max="2" width="35.33203125" customWidth="1"/>
    <col min="3" max="3" width="8.33203125" customWidth="1"/>
    <col min="4" max="4" width="9.77734375" customWidth="1"/>
    <col min="5" max="5" width="17.5546875" customWidth="1"/>
    <col min="6" max="6" width="15.33203125" customWidth="1"/>
    <col min="7" max="7" width="0" hidden="1" customWidth="1"/>
  </cols>
  <sheetData>
    <row r="1" spans="1:6" ht="14.1" customHeight="1" x14ac:dyDescent="0.3">
      <c r="A1" s="8" t="s">
        <v>0</v>
      </c>
      <c r="B1" s="9"/>
      <c r="C1" s="9"/>
      <c r="D1" s="9"/>
      <c r="E1" s="9"/>
      <c r="F1" s="9"/>
    </row>
    <row r="2" spans="1:6" ht="14.1" customHeight="1" x14ac:dyDescent="0.3">
      <c r="A2" s="10" t="s">
        <v>1</v>
      </c>
      <c r="B2" s="11"/>
      <c r="C2" s="11"/>
      <c r="D2" s="11"/>
      <c r="E2" s="11"/>
      <c r="F2" s="11"/>
    </row>
    <row r="3" spans="1:6" ht="7.95" customHeight="1" x14ac:dyDescent="0.3"/>
    <row r="4" spans="1:6" ht="14.1" customHeight="1" x14ac:dyDescent="0.3">
      <c r="A4" s="12" t="s">
        <v>2</v>
      </c>
      <c r="B4" s="9"/>
      <c r="C4" s="9"/>
      <c r="D4" s="9"/>
      <c r="E4" s="9"/>
      <c r="F4" s="9"/>
    </row>
    <row r="5" spans="1:6" ht="3.9" customHeight="1" x14ac:dyDescent="0.3"/>
    <row r="6" spans="1:6" ht="14.1" customHeight="1" x14ac:dyDescent="0.3">
      <c r="A6" s="8" t="s">
        <v>3</v>
      </c>
      <c r="B6" s="9"/>
      <c r="C6" s="9"/>
      <c r="D6" s="9"/>
      <c r="E6" s="9"/>
      <c r="F6" s="9"/>
    </row>
    <row r="7" spans="1:6" ht="17.7" customHeight="1" x14ac:dyDescent="0.3"/>
    <row r="8" spans="1:6" ht="27" x14ac:dyDescent="0.3">
      <c r="A8" s="1" t="s">
        <v>4</v>
      </c>
      <c r="B8" s="1" t="s">
        <v>5</v>
      </c>
      <c r="C8" s="1" t="s">
        <v>6</v>
      </c>
      <c r="D8" s="1" t="s">
        <v>7</v>
      </c>
      <c r="E8" s="13" t="s">
        <v>8</v>
      </c>
      <c r="F8" s="14"/>
    </row>
    <row r="9" spans="1:6" x14ac:dyDescent="0.3">
      <c r="A9" s="3" t="s">
        <v>9</v>
      </c>
      <c r="B9" s="3" t="s">
        <v>10</v>
      </c>
      <c r="C9" s="3" t="s">
        <v>11</v>
      </c>
      <c r="D9" s="3" t="s">
        <v>11</v>
      </c>
      <c r="E9" s="2" t="s">
        <v>12</v>
      </c>
      <c r="F9" s="2" t="s">
        <v>13</v>
      </c>
    </row>
    <row r="10" spans="1:6" x14ac:dyDescent="0.3">
      <c r="A10" s="4">
        <v>1</v>
      </c>
      <c r="B10" s="5" t="s">
        <v>38</v>
      </c>
      <c r="C10" s="6">
        <v>1.25</v>
      </c>
      <c r="D10" s="7">
        <v>2</v>
      </c>
      <c r="E10" s="15">
        <f>+(1835.81+1300.96)/2</f>
        <v>1568.385</v>
      </c>
      <c r="F10" s="15">
        <f>+(1582.86+1497.03)/2</f>
        <v>1539.9449999999999</v>
      </c>
    </row>
    <row r="11" spans="1:6" ht="39.6" x14ac:dyDescent="0.3">
      <c r="A11" s="4">
        <v>2</v>
      </c>
      <c r="B11" s="5" t="s">
        <v>43</v>
      </c>
      <c r="C11" s="6">
        <f>1+2+1</f>
        <v>4</v>
      </c>
      <c r="D11" s="7">
        <v>4</v>
      </c>
      <c r="E11" s="15">
        <f>+(3005.45+2649.8+4528.78)/3</f>
        <v>3394.6766666666663</v>
      </c>
      <c r="F11" s="15">
        <f>+(2253.93+2201.49+4528.78+2253.93)/4</f>
        <v>2809.5325000000003</v>
      </c>
    </row>
    <row r="12" spans="1:6" ht="26.4" x14ac:dyDescent="0.3">
      <c r="A12" s="4">
        <v>3</v>
      </c>
      <c r="B12" s="5" t="s">
        <v>41</v>
      </c>
      <c r="C12" s="6">
        <v>2</v>
      </c>
      <c r="D12" s="7">
        <v>3</v>
      </c>
      <c r="E12" s="15">
        <f>+(1798.11+1687.19)/2</f>
        <v>1742.65</v>
      </c>
      <c r="F12" s="15">
        <f>+(1422.74+1105.73)/2</f>
        <v>1264.2350000000001</v>
      </c>
    </row>
    <row r="13" spans="1:6" x14ac:dyDescent="0.3">
      <c r="A13" s="4">
        <v>4</v>
      </c>
      <c r="B13" s="5" t="s">
        <v>39</v>
      </c>
      <c r="C13" s="6">
        <v>2.25</v>
      </c>
      <c r="D13" s="7">
        <v>3</v>
      </c>
      <c r="E13" s="15">
        <f>+(1896.01+2203.53+2329.01)/3</f>
        <v>2142.85</v>
      </c>
      <c r="F13" s="15">
        <f>+(618.58+1562.07+642)/2</f>
        <v>1411.325</v>
      </c>
    </row>
    <row r="14" spans="1:6" x14ac:dyDescent="0.3">
      <c r="A14" s="4">
        <v>5</v>
      </c>
      <c r="B14" s="5" t="s">
        <v>14</v>
      </c>
      <c r="C14" s="6">
        <v>0.8</v>
      </c>
      <c r="D14" s="7">
        <v>2</v>
      </c>
      <c r="E14" s="15">
        <f>762.38*0.8</f>
        <v>609.904</v>
      </c>
      <c r="F14" s="15">
        <f>868.29*0.8</f>
        <v>694.63200000000006</v>
      </c>
    </row>
    <row r="15" spans="1:6" x14ac:dyDescent="0.3">
      <c r="A15" s="4">
        <v>6</v>
      </c>
      <c r="B15" s="5" t="s">
        <v>40</v>
      </c>
      <c r="C15" s="6">
        <v>1</v>
      </c>
      <c r="D15" s="7">
        <v>2</v>
      </c>
      <c r="E15" s="15">
        <f>+(1415.13+1306.27)/2</f>
        <v>1360.7</v>
      </c>
      <c r="F15" s="15">
        <f>+(813.96+813.96)/2</f>
        <v>813.96</v>
      </c>
    </row>
    <row r="16" spans="1:6" ht="39.6" x14ac:dyDescent="0.3">
      <c r="A16" s="4">
        <v>7</v>
      </c>
      <c r="B16" s="5" t="s">
        <v>42</v>
      </c>
      <c r="C16" s="6">
        <f>1+1+0.5+1</f>
        <v>3.5</v>
      </c>
      <c r="D16" s="7">
        <v>4</v>
      </c>
      <c r="E16" s="15">
        <f>+(3700.01+4059.72+2329.01+1084.89)/4</f>
        <v>2793.4074999999998</v>
      </c>
      <c r="F16" s="15">
        <f>+(1291.96+1348.13+1562.07+1312.95)/4</f>
        <v>1378.7774999999999</v>
      </c>
    </row>
    <row r="17" spans="1:6" x14ac:dyDescent="0.3">
      <c r="A17" s="4">
        <v>8</v>
      </c>
      <c r="B17" s="5" t="s">
        <v>15</v>
      </c>
      <c r="C17" s="6">
        <v>13.05</v>
      </c>
      <c r="D17" s="7">
        <v>17</v>
      </c>
      <c r="E17" s="15" t="s">
        <v>16</v>
      </c>
      <c r="F17" s="15" t="s">
        <v>17</v>
      </c>
    </row>
    <row r="18" spans="1:6" x14ac:dyDescent="0.3">
      <c r="A18" s="4">
        <v>9</v>
      </c>
      <c r="B18" s="5" t="s">
        <v>18</v>
      </c>
      <c r="C18" s="6">
        <v>6.99</v>
      </c>
      <c r="D18" s="7">
        <v>7</v>
      </c>
      <c r="E18" s="15" t="s">
        <v>19</v>
      </c>
      <c r="F18" s="15" t="s">
        <v>20</v>
      </c>
    </row>
    <row r="19" spans="1:6" x14ac:dyDescent="0.3">
      <c r="A19" s="4">
        <v>10</v>
      </c>
      <c r="B19" s="5" t="s">
        <v>21</v>
      </c>
      <c r="C19" s="6">
        <f>0.28+30.57</f>
        <v>30.85</v>
      </c>
      <c r="D19" s="7">
        <v>31</v>
      </c>
      <c r="E19" s="15" t="s">
        <v>22</v>
      </c>
      <c r="F19" s="15" t="s">
        <v>23</v>
      </c>
    </row>
    <row r="20" spans="1:6" x14ac:dyDescent="0.3">
      <c r="A20" s="4">
        <v>11</v>
      </c>
      <c r="B20" s="5" t="s">
        <v>24</v>
      </c>
      <c r="C20" s="6">
        <v>3.5</v>
      </c>
      <c r="D20" s="7">
        <v>4</v>
      </c>
      <c r="E20" s="15" t="s">
        <v>25</v>
      </c>
      <c r="F20" s="15">
        <v>784.91</v>
      </c>
    </row>
    <row r="21" spans="1:6" x14ac:dyDescent="0.3">
      <c r="A21" s="4">
        <v>12</v>
      </c>
      <c r="B21" s="5" t="s">
        <v>26</v>
      </c>
      <c r="C21" s="6">
        <v>3.02</v>
      </c>
      <c r="D21" s="7">
        <v>5</v>
      </c>
      <c r="E21" s="15" t="s">
        <v>27</v>
      </c>
      <c r="F21" s="15">
        <v>940.78</v>
      </c>
    </row>
    <row r="22" spans="1:6" ht="26.4" x14ac:dyDescent="0.3">
      <c r="A22" s="4">
        <v>13</v>
      </c>
      <c r="B22" s="5" t="s">
        <v>28</v>
      </c>
      <c r="C22" s="6">
        <v>3.5</v>
      </c>
      <c r="D22" s="7">
        <v>4</v>
      </c>
      <c r="E22" s="15" t="s">
        <v>29</v>
      </c>
      <c r="F22" s="15">
        <v>607</v>
      </c>
    </row>
    <row r="23" spans="1:6" x14ac:dyDescent="0.3">
      <c r="A23" s="4">
        <v>14</v>
      </c>
      <c r="B23" s="5" t="s">
        <v>30</v>
      </c>
      <c r="C23" s="6">
        <v>2</v>
      </c>
      <c r="D23" s="7">
        <v>2</v>
      </c>
      <c r="E23" s="15" t="s">
        <v>31</v>
      </c>
      <c r="F23" s="15" t="s">
        <v>32</v>
      </c>
    </row>
    <row r="24" spans="1:6" x14ac:dyDescent="0.3">
      <c r="A24" s="4">
        <v>15</v>
      </c>
      <c r="B24" s="5" t="s">
        <v>33</v>
      </c>
      <c r="C24" s="6">
        <v>11.25</v>
      </c>
      <c r="D24" s="7">
        <v>12</v>
      </c>
      <c r="E24" s="15" t="s">
        <v>34</v>
      </c>
      <c r="F24" s="15">
        <v>607</v>
      </c>
    </row>
    <row r="25" spans="1:6" x14ac:dyDescent="0.3">
      <c r="A25" s="4">
        <v>16</v>
      </c>
      <c r="B25" s="5" t="s">
        <v>35</v>
      </c>
      <c r="C25" s="6">
        <v>14.7</v>
      </c>
      <c r="D25" s="7">
        <v>16</v>
      </c>
      <c r="E25" s="15" t="s">
        <v>36</v>
      </c>
      <c r="F25" s="15" t="s">
        <v>37</v>
      </c>
    </row>
    <row r="26" spans="1:6" ht="42.75" customHeight="1" x14ac:dyDescent="0.3"/>
  </sheetData>
  <mergeCells count="5">
    <mergeCell ref="A1:F1"/>
    <mergeCell ref="A2:F2"/>
    <mergeCell ref="A4:F4"/>
    <mergeCell ref="A6:F6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Buhalterija</dc:creator>
  <cp:lastModifiedBy>Buhalterija</cp:lastModifiedBy>
  <cp:lastPrinted>2022-02-09T08:36:06Z</cp:lastPrinted>
  <dcterms:created xsi:type="dcterms:W3CDTF">2022-02-09T09:18:32Z</dcterms:created>
  <dcterms:modified xsi:type="dcterms:W3CDTF">2022-02-09T09:18:57Z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